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55" activeTab="1"/>
  </bookViews>
  <sheets>
    <sheet name="Borító" sheetId="1" r:id="rId1"/>
    <sheet name="Mérleg" sheetId="2" r:id="rId2"/>
    <sheet name="Eredménykim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<sst xmlns="http://schemas.openxmlformats.org/spreadsheetml/2006/main" count="92" uniqueCount="78">
  <si>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Adószám:</t>
  </si>
  <si>
    <t>Egyszerűsített éves beszámoló</t>
  </si>
  <si>
    <t>MÉRLEG</t>
  </si>
  <si>
    <t>A. Befektetett eszközök</t>
  </si>
  <si>
    <t>B. Forgóeszközök</t>
  </si>
  <si>
    <t>C. Aktív időbeli elhatárolások</t>
  </si>
  <si>
    <t>ESZKÖZÖK ÖSSZESEN</t>
  </si>
  <si>
    <t>D. Saját tőke</t>
  </si>
  <si>
    <t xml:space="preserve">  I. Immateriális javak</t>
  </si>
  <si>
    <t xml:space="preserve">  II. Tárgyi eszközök</t>
  </si>
  <si>
    <t xml:space="preserve">  III. Befektetett pénzügyi eszközök</t>
  </si>
  <si>
    <t xml:space="preserve">  I. Készletek</t>
  </si>
  <si>
    <t xml:space="preserve">  II. Követelések</t>
  </si>
  <si>
    <t xml:space="preserve">  III. Értékpapírok</t>
  </si>
  <si>
    <t xml:space="preserve">  IV. Pénzeszközök</t>
  </si>
  <si>
    <t xml:space="preserve">  I. Induló tőke/Jegyzett tőke</t>
  </si>
  <si>
    <t>E. Céltartalékok</t>
  </si>
  <si>
    <t>F. Kötelezettségek</t>
  </si>
  <si>
    <t xml:space="preserve">  I. Hátrasorolt kötelezettségek</t>
  </si>
  <si>
    <t xml:space="preserve">  II. Hosszú lejáratú kötelezettségek</t>
  </si>
  <si>
    <t xml:space="preserve">  III. Rövid lejáratú kötelezettségek</t>
  </si>
  <si>
    <t>G. Passzív időbeli elhatárolások</t>
  </si>
  <si>
    <t>FORRÁSOK ÖSSZESEN</t>
  </si>
  <si>
    <t>Eredménykimutatás</t>
  </si>
  <si>
    <t>Megnevezés</t>
  </si>
  <si>
    <t>1. Értékesítés nettó árbevétele</t>
  </si>
  <si>
    <t>2. Aktivált saját teljesítmények értéke</t>
  </si>
  <si>
    <t>3. Egyéb bevételek</t>
  </si>
  <si>
    <t xml:space="preserve">  ebből:</t>
  </si>
  <si>
    <t xml:space="preserve">   - támogatások</t>
  </si>
  <si>
    <t xml:space="preserve">     = alapítói</t>
  </si>
  <si>
    <t xml:space="preserve">     = központi költségvetési</t>
  </si>
  <si>
    <t xml:space="preserve">     = helyi önkormányzati</t>
  </si>
  <si>
    <t xml:space="preserve">     = egyéb</t>
  </si>
  <si>
    <t>4. Pénzügyi műveletek bevételei</t>
  </si>
  <si>
    <t>C. Adózás előtti eredmény (A-B)</t>
  </si>
  <si>
    <t>I. Adófizetési kötelezettség</t>
  </si>
  <si>
    <t>..............................</t>
  </si>
  <si>
    <t>Alaptev.</t>
  </si>
  <si>
    <t>Váll. tev.</t>
  </si>
  <si>
    <t>Összes</t>
  </si>
  <si>
    <t>Előző év</t>
  </si>
  <si>
    <t xml:space="preserve">              képviselő</t>
  </si>
  <si>
    <t>Statisztikai számjel:</t>
  </si>
  <si>
    <t>A tétel megnevezése</t>
  </si>
  <si>
    <t>helyesbítése</t>
  </si>
  <si>
    <t>……………………………….</t>
  </si>
  <si>
    <t xml:space="preserve">      a szervezet vezetője</t>
  </si>
  <si>
    <t>3100 Salgótarján, Füleki út 6.</t>
  </si>
  <si>
    <t>14348008-1-12</t>
  </si>
  <si>
    <t xml:space="preserve">            Egyszerűsített éves beszámoló</t>
  </si>
  <si>
    <t>A közzétett adatok könyvvizsgálattal nincsenek alátámasztva.</t>
  </si>
  <si>
    <t xml:space="preserve">                   .....................................</t>
  </si>
  <si>
    <t xml:space="preserve">                              képviselő</t>
  </si>
  <si>
    <t xml:space="preserve">               adatok ezer Ft-ban</t>
  </si>
  <si>
    <t xml:space="preserve">       adatok ezer Ft-ban</t>
  </si>
  <si>
    <t>Vízi-Lovas Kárpát-medencei Turisztikai Fejlesztő,</t>
  </si>
  <si>
    <t>Szolgáltató és Tanácsadó Közhasznú Nonprofit Kft.</t>
  </si>
  <si>
    <t>14348008-7490-572-12</t>
  </si>
  <si>
    <t>Cg. 12-09-005667. számon bejegyzett közhasznú Kft.</t>
  </si>
  <si>
    <t>5. Tagdíjak</t>
  </si>
  <si>
    <t>6. Anyagjellegű ráfordítások</t>
  </si>
  <si>
    <t>7. Személyi jellegű ráfordítások</t>
  </si>
  <si>
    <t>8. Értékcsökkenési leírás</t>
  </si>
  <si>
    <t>9. Egyéb ráfordítások</t>
  </si>
  <si>
    <t>10. Pénzügyi műveletek ráfordításai</t>
  </si>
  <si>
    <t>A. Összes bevétel (1+-2+3+4+5)</t>
  </si>
  <si>
    <t>B. Összes ráfordítás (6+7+8+9+10)</t>
  </si>
  <si>
    <t>D. Tárgyévi eredmény (C-I)</t>
  </si>
  <si>
    <t xml:space="preserve">  II. Jegyzett, de még be nem fizetett tőke</t>
  </si>
  <si>
    <t xml:space="preserve">  III. Tőkeváltozás/Eredmény</t>
  </si>
  <si>
    <t xml:space="preserve">  IV. Lekötött tartalék</t>
  </si>
  <si>
    <t xml:space="preserve">  V. Értékelési tartalék</t>
  </si>
  <si>
    <t xml:space="preserve">  VI. Tárgyévi eredmény alaptevékenységből</t>
  </si>
  <si>
    <t xml:space="preserve">  VII. Tárgyévi eredmény vállalkozási tevékenységből</t>
  </si>
  <si>
    <t>2022. év</t>
  </si>
  <si>
    <t xml:space="preserve">                         2022.01.01. - 2022.12.31.</t>
  </si>
  <si>
    <t>Keltezés: Salgótarján, 2023. 05. 15.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</si>
</sst>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Arial CE"/>
      <family val="0"/>
    </font>
    <font>
      <b/>
      <sz val="13"/>
      <name val="Arial CE"/>
      <family val="2"/>
    </font>
    <font>
      <b/>
      <i/>
      <sz val="13"/>
      <name val="Arial CE"/>
      <family val="2"/>
    </font>
    <font>
      <b/>
      <u val="single"/>
      <sz val="14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4"/>
      <name val="Arial CE"/>
      <family val="0"/>
    </font>
    <font>
      <b/>
      <i/>
      <sz val="15"/>
      <name val="Arial CE"/>
      <family val="2"/>
    </font>
    <font>
      <sz val="15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 style="thin"/>
      <top style="thin"/>
      <bottom style="thin"/>
    </border>
    <border>
      <left style="slantDashDot"/>
      <right style="thin"/>
      <top>
        <color indexed="63"/>
      </top>
      <bottom style="thin"/>
    </border>
    <border>
      <left style="slantDashDot"/>
      <right style="thin"/>
      <top>
        <color indexed="63"/>
      </top>
      <bottom>
        <color indexed="63"/>
      </bottom>
    </border>
    <border>
      <left style="slantDashDot"/>
      <right style="thin"/>
      <top style="slantDashDot"/>
      <bottom style="thin"/>
    </border>
    <border>
      <left style="slantDashDot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slantDashDot"/>
      <top style="thin"/>
      <bottom style="medium"/>
    </border>
    <border>
      <left style="slantDashDot"/>
      <right style="thin"/>
      <top style="medium"/>
      <bottom style="slantDashDot"/>
    </border>
    <border>
      <left style="thin"/>
      <right style="thin"/>
      <top>
        <color indexed="63"/>
      </top>
      <bottom style="thin"/>
    </border>
    <border>
      <left style="thin"/>
      <right style="slantDashDot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slantDashDot"/>
      <top style="thin"/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slantDashDot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slantDashDot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slantDashDot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slantDashDot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slantDashDot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slantDashDot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slantDashDot"/>
      <bottom style="thin"/>
    </border>
    <border>
      <left style="thin"/>
      <right style="thin"/>
      <top style="slantDashDot"/>
      <bottom style="thin"/>
    </border>
    <border>
      <left style="thin"/>
      <right style="slantDashDot"/>
      <top style="slantDashDot"/>
      <bottom style="thin"/>
    </border>
    <border>
      <left style="thin"/>
      <right style="slantDashDot"/>
      <top style="thin"/>
      <bottom>
        <color indexed="63"/>
      </bottom>
    </border>
    <border>
      <left style="thin"/>
      <right style="slantDashDot"/>
      <top style="medium"/>
      <bottom style="medium"/>
    </border>
    <border>
      <left style="thin"/>
      <right style="slantDashDot"/>
      <top>
        <color indexed="63"/>
      </top>
      <bottom>
        <color indexed="63"/>
      </bottom>
    </border>
    <border>
      <left style="thin"/>
      <right style="slantDashDot"/>
      <top style="medium"/>
      <bottom style="slant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4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0" fillId="0" borderId="0" xfId="0" applyAlignment="1">
      <alignment horizontal="center"/>
    </xf>
    <xf numFmtId="14" fontId="8" fillId="0" borderId="0" xfId="0" applyNumberFormat="1" applyFont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2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7" fillId="0" borderId="39" xfId="0" applyNumberFormat="1" applyFont="1" applyBorder="1" applyAlignment="1">
      <alignment horizontal="center"/>
    </xf>
    <xf numFmtId="14" fontId="14" fillId="0" borderId="40" xfId="0" applyNumberFormat="1" applyFont="1" applyBorder="1" applyAlignment="1">
      <alignment horizontal="center"/>
    </xf>
    <xf numFmtId="14" fontId="14" fillId="0" borderId="41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19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9" fillId="0" borderId="45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47"/>
  <sheetViews>
    <sheetView zoomScalePageLayoutView="0" workbookViewId="0" topLeftCell="A28">
      <selection activeCell="F31" sqref="F31"/>
    </sheetView>
  </sheetViews>
  <sheetFormatPr defaultColWidth="9.00390625" defaultRowHeight="12.75"/>
  <cols>
    <col min="2" max="2" width="22.875" style="0" customWidth="1"/>
    <col min="3" max="3" width="3.75390625" style="0" customWidth="1"/>
  </cols>
  <sheetData>
    <row r="4" spans="2:4" ht="16.5">
      <c r="B4" s="2" t="s">
        <v>0</v>
      </c>
      <c r="D4" s="2" t="s">
        <v>49</v>
      </c>
    </row>
    <row r="5" spans="2:4" ht="16.5">
      <c r="B5" s="2" t="s">
        <v>43</v>
      </c>
      <c r="D5" s="19" t="s">
        <v>58</v>
      </c>
    </row>
    <row r="7" ht="16.5">
      <c r="B7" s="2" t="s">
        <v>59</v>
      </c>
    </row>
    <row r="13" ht="19.5">
      <c r="B13" s="48" t="s">
        <v>56</v>
      </c>
    </row>
    <row r="14" ht="19.5">
      <c r="B14" s="48" t="s">
        <v>57</v>
      </c>
    </row>
    <row r="17" spans="2:4" ht="18">
      <c r="B17" s="46"/>
      <c r="C17" s="46"/>
      <c r="D17" s="46"/>
    </row>
    <row r="18" spans="2:4" ht="18">
      <c r="B18" s="46" t="s">
        <v>50</v>
      </c>
      <c r="D18" s="46"/>
    </row>
    <row r="19" spans="2:4" ht="18">
      <c r="B19" s="46"/>
      <c r="C19" s="46"/>
      <c r="D19" s="46"/>
    </row>
    <row r="20" spans="2:4" ht="18">
      <c r="B20" s="46"/>
      <c r="C20" s="46"/>
      <c r="D20" s="46"/>
    </row>
    <row r="21" spans="2:4" ht="18">
      <c r="B21" s="46"/>
      <c r="C21" s="46"/>
      <c r="D21" s="46"/>
    </row>
    <row r="22" spans="2:4" ht="18">
      <c r="B22" s="46"/>
      <c r="C22" s="46" t="s">
        <v>75</v>
      </c>
      <c r="D22" s="46"/>
    </row>
    <row r="23" spans="2:4" ht="18">
      <c r="B23" s="46"/>
      <c r="C23" s="46"/>
      <c r="D23" s="46"/>
    </row>
    <row r="24" spans="2:4" ht="18">
      <c r="B24" s="47" t="s">
        <v>76</v>
      </c>
      <c r="D24" s="46"/>
    </row>
    <row r="25" spans="2:4" ht="18">
      <c r="B25" s="46"/>
      <c r="C25" s="46"/>
      <c r="D25" s="46"/>
    </row>
    <row r="26" spans="2:4" ht="18">
      <c r="B26" s="46"/>
      <c r="C26" s="46"/>
      <c r="D26" s="46"/>
    </row>
    <row r="28" spans="3:4" ht="18.75">
      <c r="C28" s="49"/>
      <c r="D28" s="49"/>
    </row>
    <row r="32" ht="15.75">
      <c r="B32" s="47" t="s">
        <v>48</v>
      </c>
    </row>
    <row r="37" ht="15.75">
      <c r="B37" s="47" t="s">
        <v>77</v>
      </c>
    </row>
    <row r="43" ht="12.75">
      <c r="E43" t="s">
        <v>46</v>
      </c>
    </row>
    <row r="44" ht="12.75">
      <c r="E44" t="s">
        <v>47</v>
      </c>
    </row>
    <row r="47" ht="12.75">
      <c r="B47" s="53" t="s"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9"/>
  <sheetViews>
    <sheetView tabSelected="1" zoomScalePageLayoutView="0" workbookViewId="0" topLeftCell="A11">
      <selection activeCell="E42" sqref="E42"/>
    </sheetView>
  </sheetViews>
  <sheetFormatPr defaultColWidth="9.00390625" defaultRowHeight="12.75"/>
  <cols>
    <col min="1" max="1" width="6.375" style="0" customWidth="1"/>
    <col min="2" max="2" width="44.25390625" style="0" customWidth="1"/>
    <col min="3" max="3" width="12.625" style="0" customWidth="1"/>
    <col min="4" max="4" width="13.00390625" style="0" customWidth="1"/>
    <col min="5" max="5" width="12.75390625" style="0" customWidth="1"/>
  </cols>
  <sheetData>
    <row r="2" spans="2:6" ht="18.75">
      <c r="B2" s="4" t="str">
        <f>+Borító!B13</f>
        <v>Vízi-Lovas Kárpát-medencei Turisztikai Fejlesztő,</v>
      </c>
      <c r="C2" s="2"/>
      <c r="D2" s="2"/>
      <c r="E2" s="2"/>
      <c r="F2" s="2"/>
    </row>
    <row r="3" spans="2:6" ht="19.5">
      <c r="B3" s="48" t="s">
        <v>57</v>
      </c>
      <c r="C3" s="2"/>
      <c r="D3" s="2"/>
      <c r="E3" s="2"/>
      <c r="F3" s="2"/>
    </row>
    <row r="4" spans="2:6" ht="16.5">
      <c r="B4" s="2"/>
      <c r="C4" s="2"/>
      <c r="D4" s="2"/>
      <c r="E4" s="2"/>
      <c r="F4" s="2"/>
    </row>
    <row r="5" spans="2:6" ht="16.5">
      <c r="B5" s="2" t="s">
        <v>59</v>
      </c>
      <c r="C5" s="2"/>
      <c r="D5" s="2"/>
      <c r="E5" s="2"/>
      <c r="F5" s="2"/>
    </row>
    <row r="6" spans="2:6" ht="16.5">
      <c r="B6" s="2"/>
      <c r="C6" s="2"/>
      <c r="D6" s="2"/>
      <c r="E6" s="2"/>
      <c r="F6" s="2"/>
    </row>
    <row r="7" spans="2:6" ht="16.5">
      <c r="B7" s="2" t="s">
        <v>0</v>
      </c>
      <c r="C7" s="2" t="s">
        <v>49</v>
      </c>
      <c r="D7" s="2"/>
      <c r="F7" s="2"/>
    </row>
    <row r="8" spans="2:6" ht="16.5">
      <c r="B8" s="2" t="s">
        <v>43</v>
      </c>
      <c r="C8" s="19" t="s">
        <v>58</v>
      </c>
      <c r="D8" s="19"/>
      <c r="E8" s="19"/>
      <c r="F8" s="19"/>
    </row>
    <row r="10" ht="18">
      <c r="B10" s="3" t="s">
        <v>1</v>
      </c>
    </row>
    <row r="12" spans="2:5" ht="16.5">
      <c r="B12" s="1" t="s">
        <v>2</v>
      </c>
      <c r="E12" s="27"/>
    </row>
    <row r="13" ht="13.5" thickBot="1">
      <c r="D13" t="s">
        <v>54</v>
      </c>
    </row>
    <row r="14" spans="2:5" ht="16.5" customHeight="1">
      <c r="B14" s="43" t="s">
        <v>44</v>
      </c>
      <c r="C14" s="51">
        <v>44561</v>
      </c>
      <c r="D14" s="33" t="s">
        <v>41</v>
      </c>
      <c r="E14" s="52">
        <v>44926</v>
      </c>
    </row>
    <row r="15" spans="2:5" ht="15.75" thickBot="1">
      <c r="B15" s="30"/>
      <c r="C15" s="31"/>
      <c r="D15" s="44" t="s">
        <v>45</v>
      </c>
      <c r="E15" s="32"/>
    </row>
    <row r="16" spans="2:5" ht="15.75">
      <c r="B16" s="34" t="s">
        <v>3</v>
      </c>
      <c r="C16" s="54">
        <f>SUM(C17:C19)</f>
        <v>3216</v>
      </c>
      <c r="D16" s="35"/>
      <c r="E16" s="54">
        <f>SUM(E17:E19)</f>
        <v>6810</v>
      </c>
    </row>
    <row r="17" spans="2:5" ht="12.75">
      <c r="B17" s="5" t="s">
        <v>8</v>
      </c>
      <c r="C17" s="17">
        <v>100</v>
      </c>
      <c r="D17" s="28"/>
      <c r="E17" s="17">
        <v>100</v>
      </c>
    </row>
    <row r="18" spans="2:5" ht="12.75">
      <c r="B18" s="5" t="s">
        <v>9</v>
      </c>
      <c r="C18" s="17">
        <v>3116</v>
      </c>
      <c r="D18" s="28"/>
      <c r="E18" s="17">
        <v>6710</v>
      </c>
    </row>
    <row r="19" spans="2:5" ht="12.75">
      <c r="B19" s="5" t="s">
        <v>10</v>
      </c>
      <c r="C19" s="17"/>
      <c r="D19" s="28"/>
      <c r="E19" s="17"/>
    </row>
    <row r="20" spans="2:5" ht="15.75">
      <c r="B20" s="36" t="s">
        <v>4</v>
      </c>
      <c r="C20" s="55">
        <f>SUM(C21:C24)</f>
        <v>7723</v>
      </c>
      <c r="D20" s="45"/>
      <c r="E20" s="55">
        <f>SUM(E21:E24)</f>
        <v>6144</v>
      </c>
    </row>
    <row r="21" spans="2:5" ht="12.75">
      <c r="B21" s="5" t="s">
        <v>11</v>
      </c>
      <c r="C21" s="17"/>
      <c r="D21" s="28"/>
      <c r="E21" s="17"/>
    </row>
    <row r="22" spans="2:5" ht="12.75">
      <c r="B22" s="5" t="s">
        <v>12</v>
      </c>
      <c r="C22" s="17">
        <v>2528</v>
      </c>
      <c r="D22" s="28"/>
      <c r="E22" s="17">
        <v>0</v>
      </c>
    </row>
    <row r="23" spans="2:5" ht="12.75">
      <c r="B23" s="5" t="s">
        <v>13</v>
      </c>
      <c r="C23" s="17"/>
      <c r="D23" s="28"/>
      <c r="E23" s="17"/>
    </row>
    <row r="24" spans="2:5" ht="12.75">
      <c r="B24" s="5" t="s">
        <v>14</v>
      </c>
      <c r="C24" s="17">
        <v>5195</v>
      </c>
      <c r="D24" s="28"/>
      <c r="E24" s="17">
        <v>6144</v>
      </c>
    </row>
    <row r="25" spans="2:5" ht="16.5" thickBot="1">
      <c r="B25" s="38" t="s">
        <v>5</v>
      </c>
      <c r="C25" s="56">
        <v>76</v>
      </c>
      <c r="D25" s="39"/>
      <c r="E25" s="56">
        <v>0</v>
      </c>
    </row>
    <row r="26" spans="2:5" ht="15.75" thickBot="1">
      <c r="B26" s="40" t="s">
        <v>6</v>
      </c>
      <c r="C26" s="57">
        <f>+C25+C20+C16</f>
        <v>11015</v>
      </c>
      <c r="D26" s="41"/>
      <c r="E26" s="57">
        <f>+E25+E20+E16</f>
        <v>12954</v>
      </c>
    </row>
    <row r="27" spans="2:5" ht="12.75">
      <c r="B27" s="7"/>
      <c r="C27" s="58"/>
      <c r="D27" s="29"/>
      <c r="E27" s="58"/>
    </row>
    <row r="28" spans="2:5" ht="15.75">
      <c r="B28" s="36" t="s">
        <v>7</v>
      </c>
      <c r="C28" s="55">
        <f>SUM(C29:C35)</f>
        <v>8718</v>
      </c>
      <c r="D28" s="37"/>
      <c r="E28" s="55">
        <f>SUM(E29:E35)</f>
        <v>11781</v>
      </c>
    </row>
    <row r="29" spans="2:5" ht="12.75">
      <c r="B29" s="5" t="s">
        <v>15</v>
      </c>
      <c r="C29" s="17">
        <v>3000</v>
      </c>
      <c r="D29" s="28"/>
      <c r="E29" s="17">
        <v>3000</v>
      </c>
    </row>
    <row r="30" spans="2:5" ht="12.75">
      <c r="B30" s="5" t="s">
        <v>69</v>
      </c>
      <c r="C30" s="17">
        <v>0</v>
      </c>
      <c r="D30" s="28"/>
      <c r="E30" s="17">
        <v>0</v>
      </c>
    </row>
    <row r="31" spans="2:5" ht="12.75">
      <c r="B31" s="5" t="s">
        <v>70</v>
      </c>
      <c r="C31" s="17">
        <v>5631</v>
      </c>
      <c r="D31" s="28"/>
      <c r="E31" s="17">
        <v>5718</v>
      </c>
    </row>
    <row r="32" spans="2:5" ht="12.75">
      <c r="B32" s="5" t="s">
        <v>71</v>
      </c>
      <c r="C32" s="17"/>
      <c r="D32" s="28"/>
      <c r="E32" s="17"/>
    </row>
    <row r="33" spans="2:5" ht="12.75">
      <c r="B33" s="5" t="s">
        <v>72</v>
      </c>
      <c r="C33" s="17"/>
      <c r="D33" s="28"/>
      <c r="E33" s="17"/>
    </row>
    <row r="34" spans="2:5" ht="12.75">
      <c r="B34" s="5" t="s">
        <v>73</v>
      </c>
      <c r="C34" s="17">
        <v>87</v>
      </c>
      <c r="D34" s="28"/>
      <c r="E34" s="17">
        <v>3063</v>
      </c>
    </row>
    <row r="35" spans="2:5" ht="12.75">
      <c r="B35" s="5" t="s">
        <v>74</v>
      </c>
      <c r="C35" s="17"/>
      <c r="D35" s="28"/>
      <c r="E35" s="17"/>
    </row>
    <row r="36" spans="2:5" ht="15.75">
      <c r="B36" s="36" t="s">
        <v>16</v>
      </c>
      <c r="C36" s="55"/>
      <c r="D36" s="37"/>
      <c r="E36" s="55"/>
    </row>
    <row r="37" spans="2:5" ht="15.75">
      <c r="B37" s="36" t="s">
        <v>17</v>
      </c>
      <c r="C37" s="55">
        <f>SUM(C38:C40)</f>
        <v>29</v>
      </c>
      <c r="D37" s="37"/>
      <c r="E37" s="55">
        <f>SUM(E38:E40)</f>
        <v>38</v>
      </c>
    </row>
    <row r="38" spans="2:5" ht="12.75">
      <c r="B38" s="5" t="s">
        <v>18</v>
      </c>
      <c r="C38" s="17"/>
      <c r="D38" s="28"/>
      <c r="E38" s="17"/>
    </row>
    <row r="39" spans="2:5" ht="12.75">
      <c r="B39" s="5" t="s">
        <v>19</v>
      </c>
      <c r="C39" s="17"/>
      <c r="D39" s="28"/>
      <c r="E39" s="17"/>
    </row>
    <row r="40" spans="2:5" ht="12.75">
      <c r="B40" s="5" t="s">
        <v>20</v>
      </c>
      <c r="C40" s="17">
        <v>29</v>
      </c>
      <c r="D40" s="28"/>
      <c r="E40" s="17">
        <v>38</v>
      </c>
    </row>
    <row r="41" spans="2:5" ht="16.5" thickBot="1">
      <c r="B41" s="38" t="s">
        <v>21</v>
      </c>
      <c r="C41" s="56">
        <v>2268</v>
      </c>
      <c r="D41" s="39"/>
      <c r="E41" s="56">
        <v>1135</v>
      </c>
    </row>
    <row r="42" spans="2:5" ht="15.75" thickBot="1">
      <c r="B42" s="13" t="s">
        <v>22</v>
      </c>
      <c r="C42" s="59">
        <f>+C28+C36+C37+C41</f>
        <v>11015</v>
      </c>
      <c r="D42" s="42"/>
      <c r="E42" s="59">
        <f>+E28+E36+E37+E41</f>
        <v>12954</v>
      </c>
    </row>
    <row r="44" ht="16.5">
      <c r="B44" s="1"/>
    </row>
    <row r="45" ht="15.75">
      <c r="B45" s="47" t="str">
        <f>+Borító!B37</f>
        <v>Keltezés: Salgótarján, 2023. 05. 15.</v>
      </c>
    </row>
    <row r="47" ht="12.75">
      <c r="C47" t="s">
        <v>52</v>
      </c>
    </row>
    <row r="48" ht="12.75">
      <c r="C48" t="s">
        <v>53</v>
      </c>
    </row>
    <row r="49" ht="12.75">
      <c r="B49" s="53" t="s">
        <v>51</v>
      </c>
    </row>
  </sheetData>
  <sheetProtection/>
  <printOptions/>
  <pageMargins left="0.65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2"/>
  <sheetViews>
    <sheetView zoomScalePageLayoutView="0" workbookViewId="0" topLeftCell="A10">
      <selection activeCell="F33" sqref="F33"/>
    </sheetView>
  </sheetViews>
  <sheetFormatPr defaultColWidth="9.00390625" defaultRowHeight="12.75"/>
  <cols>
    <col min="1" max="1" width="2.75390625" style="0" customWidth="1"/>
    <col min="2" max="2" width="42.75390625" style="0" customWidth="1"/>
    <col min="3" max="3" width="11.375" style="0" customWidth="1"/>
    <col min="4" max="4" width="9.75390625" style="0" customWidth="1"/>
    <col min="5" max="5" width="9.875" style="0" customWidth="1"/>
    <col min="6" max="6" width="10.125" style="0" customWidth="1"/>
  </cols>
  <sheetData>
    <row r="1" spans="2:5" ht="18.75">
      <c r="B1" s="4" t="str">
        <f>+Borító!B13</f>
        <v>Vízi-Lovas Kárpát-medencei Turisztikai Fejlesztő,</v>
      </c>
      <c r="C1" s="4"/>
      <c r="D1" s="2"/>
      <c r="E1" s="2"/>
    </row>
    <row r="2" spans="2:5" ht="19.5">
      <c r="B2" s="48" t="s">
        <v>57</v>
      </c>
      <c r="C2" s="4"/>
      <c r="D2" s="2"/>
      <c r="E2" s="2"/>
    </row>
    <row r="3" spans="2:5" ht="16.5">
      <c r="B3" s="2"/>
      <c r="C3" s="2"/>
      <c r="D3" s="2"/>
      <c r="E3" s="2"/>
    </row>
    <row r="4" spans="2:5" ht="16.5">
      <c r="B4" s="2" t="str">
        <f>+Mérleg!B5</f>
        <v>Cg. 12-09-005667. számon bejegyzett közhasznú Kft.</v>
      </c>
      <c r="C4" s="2"/>
      <c r="D4" s="2"/>
      <c r="E4" s="2"/>
    </row>
    <row r="5" spans="2:5" ht="16.5">
      <c r="B5" s="2"/>
      <c r="C5" s="2"/>
      <c r="D5" s="2"/>
      <c r="E5" s="2"/>
    </row>
    <row r="6" spans="2:5" ht="16.5">
      <c r="B6" s="2" t="s">
        <v>0</v>
      </c>
      <c r="C6" s="2"/>
      <c r="D6" s="2" t="s">
        <v>49</v>
      </c>
      <c r="E6" s="2"/>
    </row>
    <row r="7" spans="2:5" ht="16.5">
      <c r="B7" s="2" t="s">
        <v>43</v>
      </c>
      <c r="C7" s="2"/>
      <c r="D7" s="19" t="s">
        <v>58</v>
      </c>
      <c r="E7" s="19"/>
    </row>
    <row r="9" spans="2:3" ht="18">
      <c r="B9" s="3" t="s">
        <v>1</v>
      </c>
      <c r="C9" s="3"/>
    </row>
    <row r="12" spans="2:6" ht="16.5">
      <c r="B12" s="1" t="s">
        <v>23</v>
      </c>
      <c r="C12" s="1"/>
      <c r="E12" s="18"/>
      <c r="F12" s="18"/>
    </row>
    <row r="14" ht="13.5" thickBot="1">
      <c r="E14" t="s">
        <v>55</v>
      </c>
    </row>
    <row r="15" spans="2:6" ht="12.75">
      <c r="B15" s="8" t="s">
        <v>24</v>
      </c>
      <c r="C15" s="50">
        <v>44561</v>
      </c>
      <c r="D15" s="20"/>
      <c r="E15" s="50">
        <v>44926</v>
      </c>
      <c r="F15" s="21"/>
    </row>
    <row r="16" spans="2:6" ht="13.5" thickBot="1">
      <c r="B16" s="10"/>
      <c r="C16" s="22"/>
      <c r="D16" s="11" t="s">
        <v>38</v>
      </c>
      <c r="E16" s="11" t="s">
        <v>39</v>
      </c>
      <c r="F16" s="12" t="s">
        <v>40</v>
      </c>
    </row>
    <row r="17" spans="2:6" ht="12.75">
      <c r="B17" s="6" t="s">
        <v>25</v>
      </c>
      <c r="C17" s="15">
        <v>3211</v>
      </c>
      <c r="D17" s="15">
        <v>6029</v>
      </c>
      <c r="E17" s="14"/>
      <c r="F17" s="15">
        <v>6029</v>
      </c>
    </row>
    <row r="18" spans="2:6" ht="12.75">
      <c r="B18" s="5" t="s">
        <v>26</v>
      </c>
      <c r="C18" s="17"/>
      <c r="D18" s="17"/>
      <c r="E18" s="16"/>
      <c r="F18" s="17"/>
    </row>
    <row r="19" spans="2:6" ht="12.75">
      <c r="B19" s="5" t="s">
        <v>27</v>
      </c>
      <c r="C19" s="17">
        <v>693</v>
      </c>
      <c r="D19" s="17">
        <v>441</v>
      </c>
      <c r="E19" s="16"/>
      <c r="F19" s="17">
        <v>441</v>
      </c>
    </row>
    <row r="20" spans="2:6" ht="12.75">
      <c r="B20" s="5" t="s">
        <v>28</v>
      </c>
      <c r="C20" s="17"/>
      <c r="D20" s="17"/>
      <c r="E20" s="16"/>
      <c r="F20" s="17"/>
    </row>
    <row r="21" spans="2:6" ht="12.75">
      <c r="B21" s="5" t="s">
        <v>29</v>
      </c>
      <c r="C21" s="17">
        <v>0</v>
      </c>
      <c r="D21" s="17">
        <v>0</v>
      </c>
      <c r="E21" s="16"/>
      <c r="F21" s="17">
        <f>+D21+E21</f>
        <v>0</v>
      </c>
    </row>
    <row r="22" spans="2:6" ht="12.75">
      <c r="B22" s="5" t="s">
        <v>30</v>
      </c>
      <c r="C22" s="17"/>
      <c r="D22" s="17"/>
      <c r="E22" s="16"/>
      <c r="F22" s="17"/>
    </row>
    <row r="23" spans="2:6" ht="12.75">
      <c r="B23" s="5" t="s">
        <v>31</v>
      </c>
      <c r="C23" s="17">
        <v>693</v>
      </c>
      <c r="D23" s="17">
        <v>441</v>
      </c>
      <c r="E23" s="16"/>
      <c r="F23" s="17">
        <v>441</v>
      </c>
    </row>
    <row r="24" spans="2:6" ht="12.75">
      <c r="B24" s="5" t="s">
        <v>32</v>
      </c>
      <c r="C24" s="17"/>
      <c r="D24" s="17"/>
      <c r="E24" s="16"/>
      <c r="F24" s="17"/>
    </row>
    <row r="25" spans="2:6" ht="12.75">
      <c r="B25" s="5" t="s">
        <v>33</v>
      </c>
      <c r="C25" s="17">
        <v>0</v>
      </c>
      <c r="D25" s="17">
        <v>0</v>
      </c>
      <c r="E25" s="16"/>
      <c r="F25" s="17">
        <f>+D25+E25</f>
        <v>0</v>
      </c>
    </row>
    <row r="26" spans="2:6" ht="12.75">
      <c r="B26" s="5" t="s">
        <v>34</v>
      </c>
      <c r="C26" s="17">
        <v>0</v>
      </c>
      <c r="D26" s="17">
        <v>0</v>
      </c>
      <c r="E26" s="16"/>
      <c r="F26" s="17">
        <v>0</v>
      </c>
    </row>
    <row r="27" spans="2:6" ht="12.75">
      <c r="B27" s="5" t="s">
        <v>60</v>
      </c>
      <c r="C27" s="16"/>
      <c r="D27" s="16"/>
      <c r="E27" s="16"/>
      <c r="F27" s="17"/>
    </row>
    <row r="28" spans="2:6" ht="15">
      <c r="B28" s="9" t="s">
        <v>66</v>
      </c>
      <c r="C28" s="23">
        <f>+C17+C18+C19+C26+C27</f>
        <v>3904</v>
      </c>
      <c r="D28" s="23">
        <f>+D17+D18+D19+D26+D27</f>
        <v>6470</v>
      </c>
      <c r="E28" s="23">
        <f>+E17+E18+E19+E26+E27</f>
        <v>0</v>
      </c>
      <c r="F28" s="23">
        <f>+F17+F18+F19+F26+F27</f>
        <v>6470</v>
      </c>
    </row>
    <row r="29" spans="2:6" ht="12.75">
      <c r="B29" s="5" t="s">
        <v>61</v>
      </c>
      <c r="C29" s="16">
        <v>2101</v>
      </c>
      <c r="D29" s="16">
        <v>1723</v>
      </c>
      <c r="E29" s="16"/>
      <c r="F29" s="17">
        <v>1723</v>
      </c>
    </row>
    <row r="30" spans="2:6" ht="12.75">
      <c r="B30" s="5" t="s">
        <v>62</v>
      </c>
      <c r="C30" s="16">
        <v>0</v>
      </c>
      <c r="D30" s="16">
        <v>0</v>
      </c>
      <c r="E30" s="16"/>
      <c r="F30" s="17">
        <v>0</v>
      </c>
    </row>
    <row r="31" spans="2:6" ht="12.75">
      <c r="B31" s="5" t="s">
        <v>63</v>
      </c>
      <c r="C31" s="16">
        <v>1716</v>
      </c>
      <c r="D31" s="16">
        <v>1681</v>
      </c>
      <c r="E31" s="16"/>
      <c r="F31" s="17">
        <v>1681</v>
      </c>
    </row>
    <row r="32" spans="2:6" ht="12.75">
      <c r="B32" s="5" t="s">
        <v>64</v>
      </c>
      <c r="C32" s="16">
        <v>0</v>
      </c>
      <c r="D32" s="16">
        <v>3</v>
      </c>
      <c r="E32" s="16"/>
      <c r="F32" s="17">
        <v>3</v>
      </c>
    </row>
    <row r="33" spans="2:6" ht="12.75">
      <c r="B33" s="5" t="s">
        <v>65</v>
      </c>
      <c r="C33" s="16">
        <v>0</v>
      </c>
      <c r="D33" s="16">
        <v>0</v>
      </c>
      <c r="E33" s="16"/>
      <c r="F33" s="17">
        <v>0</v>
      </c>
    </row>
    <row r="34" spans="2:6" ht="15">
      <c r="B34" s="9" t="s">
        <v>67</v>
      </c>
      <c r="C34" s="23">
        <f>SUM(C29:C33)</f>
        <v>3817</v>
      </c>
      <c r="D34" s="23">
        <f>SUM(D29:D33)</f>
        <v>3407</v>
      </c>
      <c r="E34" s="23">
        <f>SUM(E29:E33)</f>
        <v>0</v>
      </c>
      <c r="F34" s="24">
        <f>SUM(F29:F33)</f>
        <v>3407</v>
      </c>
    </row>
    <row r="35" spans="2:6" ht="15">
      <c r="B35" s="9" t="s">
        <v>35</v>
      </c>
      <c r="C35" s="16">
        <f>+C28-C34</f>
        <v>87</v>
      </c>
      <c r="D35" s="16">
        <f>+D28-D34</f>
        <v>3063</v>
      </c>
      <c r="E35" s="16">
        <f>+E28-E34</f>
        <v>0</v>
      </c>
      <c r="F35" s="17">
        <f>+F28-F34</f>
        <v>3063</v>
      </c>
    </row>
    <row r="36" spans="2:6" ht="13.5" thickBot="1">
      <c r="B36" s="5" t="s">
        <v>36</v>
      </c>
      <c r="C36" s="16">
        <v>0</v>
      </c>
      <c r="D36" s="16">
        <v>0</v>
      </c>
      <c r="E36" s="16"/>
      <c r="F36" s="17">
        <v>0</v>
      </c>
    </row>
    <row r="37" spans="2:6" ht="16.5" customHeight="1" thickBot="1">
      <c r="B37" s="13" t="s">
        <v>68</v>
      </c>
      <c r="C37" s="25">
        <f>+C35-C36</f>
        <v>87</v>
      </c>
      <c r="D37" s="25">
        <f>+D35-D36</f>
        <v>3063</v>
      </c>
      <c r="E37" s="25">
        <f>+E35-E36</f>
        <v>0</v>
      </c>
      <c r="F37" s="25">
        <f>+F35-F36</f>
        <v>3063</v>
      </c>
    </row>
    <row r="39" ht="15.75">
      <c r="B39" s="47" t="str">
        <f>+Mérleg!B45</f>
        <v>Keltezés: Salgótarján, 2023. 05. 15.</v>
      </c>
    </row>
    <row r="41" spans="2:5" ht="12.75">
      <c r="B41" s="53" t="s">
        <v>51</v>
      </c>
      <c r="E41" t="s">
        <v>37</v>
      </c>
    </row>
    <row r="42" ht="12.75">
      <c r="E42" s="26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Tünde</cp:lastModifiedBy>
  <cp:lastPrinted>2022-03-31T07:42:29Z</cp:lastPrinted>
  <dcterms:created xsi:type="dcterms:W3CDTF">2002-04-08T06:31:30Z</dcterms:created>
  <dcterms:modified xsi:type="dcterms:W3CDTF">2023-05-15T18:17:59Z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2129875188</vt:i4>
  </property>
  <property fmtid="{D5CDD505-2E9C-101B-9397-08002B2CF9AE}" pid="3" name="_EmailSubject">
    <vt:lpwstr>Vízi-Lovas anyagok</vt:lpwstr>
  </property>
  <property fmtid="{D5CDD505-2E9C-101B-9397-08002B2CF9AE}" pid="4" name="_AuthorEmail">
    <vt:lpwstr>gergely.bela@chello.hu</vt:lpwstr>
  </property>
  <property fmtid="{D5CDD505-2E9C-101B-9397-08002B2CF9AE}" pid="5" name="_AuthorEmailDisplayName">
    <vt:lpwstr>Sprintex Kft.</vt:lpwstr>
  </property>
  <property fmtid="{D5CDD505-2E9C-101B-9397-08002B2CF9AE}" pid="6" name="_ReviewingToolsShownOnce">
    <vt:lpwstr/>
  </property>
</Properties>
</file>